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同宁工作\项目管理\叠片工艺电池\净化报价设计图纸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44" i="1"/>
  <c r="I43" i="1" s="1"/>
  <c r="H43" i="1"/>
  <c r="H42" i="1"/>
  <c r="H41" i="1"/>
  <c r="H40" i="1"/>
  <c r="H39" i="1"/>
  <c r="I39" i="1" s="1"/>
  <c r="H38" i="1"/>
  <c r="H37" i="1"/>
  <c r="H36" i="1"/>
  <c r="H35" i="1"/>
  <c r="H34" i="1"/>
  <c r="I33" i="1" s="1"/>
  <c r="H33" i="1"/>
  <c r="H32" i="1"/>
  <c r="H31" i="1"/>
  <c r="H30" i="1"/>
  <c r="H29" i="1"/>
  <c r="H28" i="1"/>
  <c r="H27" i="1"/>
  <c r="H26" i="1"/>
  <c r="H25" i="1"/>
  <c r="I25" i="1" s="1"/>
  <c r="H24" i="1"/>
  <c r="H23" i="1"/>
  <c r="H22" i="1"/>
  <c r="H21" i="1"/>
  <c r="H20" i="1"/>
  <c r="H19" i="1"/>
  <c r="H18" i="1"/>
  <c r="H17" i="1"/>
  <c r="H16" i="1"/>
  <c r="H15" i="1"/>
  <c r="H14" i="1"/>
  <c r="H13" i="1"/>
  <c r="H10" i="1"/>
  <c r="H9" i="1"/>
  <c r="H8" i="1"/>
  <c r="I8" i="1" s="1"/>
  <c r="H7" i="1"/>
  <c r="H6" i="1"/>
  <c r="H5" i="1"/>
  <c r="I5" i="1" s="1"/>
  <c r="H4" i="1"/>
  <c r="H3" i="1"/>
  <c r="H2" i="1"/>
  <c r="I2" i="1" s="1"/>
  <c r="I13" i="1" l="1"/>
</calcChain>
</file>

<file path=xl/sharedStrings.xml><?xml version="1.0" encoding="utf-8"?>
<sst xmlns="http://schemas.openxmlformats.org/spreadsheetml/2006/main" count="194" uniqueCount="112">
  <si>
    <t>房间位置</t>
    <phoneticPr fontId="2" type="noConversion"/>
  </si>
  <si>
    <t>电箱编号</t>
    <phoneticPr fontId="2" type="noConversion"/>
  </si>
  <si>
    <t>设备名称</t>
    <phoneticPr fontId="2" type="noConversion"/>
  </si>
  <si>
    <t>单机功率kw</t>
    <phoneticPr fontId="2" type="noConversion"/>
  </si>
  <si>
    <t>线相</t>
    <phoneticPr fontId="2" type="noConversion"/>
  </si>
  <si>
    <t>台数</t>
    <phoneticPr fontId="2" type="noConversion"/>
  </si>
  <si>
    <t>合计</t>
    <phoneticPr fontId="2" type="noConversion"/>
  </si>
  <si>
    <t>总功率kw</t>
    <phoneticPr fontId="2" type="noConversion"/>
  </si>
  <si>
    <t>备注</t>
    <phoneticPr fontId="2" type="noConversion"/>
  </si>
  <si>
    <t>CDA要求</t>
    <phoneticPr fontId="2" type="noConversion"/>
  </si>
  <si>
    <t>工艺气体</t>
    <phoneticPr fontId="2" type="noConversion"/>
  </si>
  <si>
    <t>真空要求</t>
    <phoneticPr fontId="2" type="noConversion"/>
  </si>
  <si>
    <t>冷却水</t>
    <phoneticPr fontId="2" type="noConversion"/>
  </si>
  <si>
    <t>地面要求t/m2</t>
    <phoneticPr fontId="2" type="noConversion"/>
  </si>
  <si>
    <t>排风</t>
    <phoneticPr fontId="2" type="noConversion"/>
  </si>
  <si>
    <t>层高要求</t>
    <phoneticPr fontId="2" type="noConversion"/>
  </si>
  <si>
    <t>负极搅拌间</t>
    <phoneticPr fontId="2" type="noConversion"/>
  </si>
  <si>
    <r>
      <t>负极搅拌机2</t>
    </r>
    <r>
      <rPr>
        <sz val="12"/>
        <rFont val="宋体"/>
        <family val="3"/>
        <charset val="134"/>
      </rPr>
      <t>0L</t>
    </r>
    <phoneticPr fontId="2" type="noConversion"/>
  </si>
  <si>
    <t>三相</t>
    <phoneticPr fontId="2" type="noConversion"/>
  </si>
  <si>
    <t>5-7kg/cm2</t>
    <phoneticPr fontId="2" type="noConversion"/>
  </si>
  <si>
    <t>100L/min</t>
    <phoneticPr fontId="2" type="noConversion"/>
  </si>
  <si>
    <t>负0.098mpa</t>
    <phoneticPr fontId="2" type="noConversion"/>
  </si>
  <si>
    <t>需要</t>
    <phoneticPr fontId="2" type="noConversion"/>
  </si>
  <si>
    <t>负极搅拌机5L</t>
    <phoneticPr fontId="2" type="noConversion"/>
  </si>
  <si>
    <t>需要</t>
    <phoneticPr fontId="2" type="noConversion"/>
  </si>
  <si>
    <t>负极搅拌间</t>
    <phoneticPr fontId="2" type="noConversion"/>
  </si>
  <si>
    <t>办公插座</t>
    <phoneticPr fontId="2" type="noConversion"/>
  </si>
  <si>
    <t>单相</t>
    <phoneticPr fontId="2" type="noConversion"/>
  </si>
  <si>
    <t>正极搅拌间</t>
    <phoneticPr fontId="2" type="noConversion"/>
  </si>
  <si>
    <r>
      <t>正极搅拌机2</t>
    </r>
    <r>
      <rPr>
        <sz val="12"/>
        <rFont val="宋体"/>
        <family val="3"/>
        <charset val="134"/>
      </rPr>
      <t>0</t>
    </r>
    <r>
      <rPr>
        <sz val="11"/>
        <color theme="1"/>
        <rFont val="等线"/>
        <family val="2"/>
        <charset val="134"/>
        <scheme val="minor"/>
      </rPr>
      <t>L</t>
    </r>
    <phoneticPr fontId="2" type="noConversion"/>
  </si>
  <si>
    <t>5-7kg/cm2</t>
    <phoneticPr fontId="2" type="noConversion"/>
  </si>
  <si>
    <t>100L/min</t>
    <phoneticPr fontId="2" type="noConversion"/>
  </si>
  <si>
    <t>负0.098mpa</t>
    <phoneticPr fontId="2" type="noConversion"/>
  </si>
  <si>
    <t>正极搅拌机5L</t>
    <phoneticPr fontId="2" type="noConversion"/>
  </si>
  <si>
    <t>三相</t>
    <phoneticPr fontId="2" type="noConversion"/>
  </si>
  <si>
    <t>需要</t>
    <phoneticPr fontId="2" type="noConversion"/>
  </si>
  <si>
    <t>办公插座</t>
    <phoneticPr fontId="2" type="noConversion"/>
  </si>
  <si>
    <t>单相</t>
    <phoneticPr fontId="2" type="noConversion"/>
  </si>
  <si>
    <t>涂布机</t>
    <phoneticPr fontId="2" type="noConversion"/>
  </si>
  <si>
    <t>涂布机</t>
    <phoneticPr fontId="2" type="noConversion"/>
  </si>
  <si>
    <t>三相</t>
    <phoneticPr fontId="2" type="noConversion"/>
  </si>
  <si>
    <t>5kg/cm2</t>
    <phoneticPr fontId="2" type="noConversion"/>
  </si>
  <si>
    <r>
      <t>0</t>
    </r>
    <r>
      <rPr>
        <sz val="12"/>
        <rFont val="宋体"/>
        <family val="3"/>
        <charset val="134"/>
      </rPr>
      <t>.5m³/h</t>
    </r>
    <phoneticPr fontId="2" type="noConversion"/>
  </si>
  <si>
    <t>机头</t>
    <phoneticPr fontId="2" type="noConversion"/>
  </si>
  <si>
    <t>机头办公插座</t>
    <phoneticPr fontId="2" type="noConversion"/>
  </si>
  <si>
    <t>机尾</t>
    <phoneticPr fontId="2" type="noConversion"/>
  </si>
  <si>
    <t>机尾办公插座</t>
    <phoneticPr fontId="2" type="noConversion"/>
  </si>
  <si>
    <t>5kg/cm2</t>
    <phoneticPr fontId="2" type="noConversion"/>
  </si>
  <si>
    <t>装配车间</t>
    <phoneticPr fontId="2" type="noConversion"/>
  </si>
  <si>
    <t>辊压机</t>
    <phoneticPr fontId="2" type="noConversion"/>
  </si>
  <si>
    <t>&gt;0.6-0.8mpa</t>
    <phoneticPr fontId="2" type="noConversion"/>
  </si>
  <si>
    <t>0.4m³/min</t>
    <phoneticPr fontId="2" type="noConversion"/>
  </si>
  <si>
    <t>15吨</t>
    <phoneticPr fontId="2" type="noConversion"/>
  </si>
  <si>
    <t>模切机</t>
    <phoneticPr fontId="2" type="noConversion"/>
  </si>
  <si>
    <r>
      <t>0.4-0.</t>
    </r>
    <r>
      <rPr>
        <sz val="12"/>
        <rFont val="宋体"/>
        <family val="3"/>
        <charset val="134"/>
      </rPr>
      <t>7</t>
    </r>
    <r>
      <rPr>
        <sz val="11"/>
        <color theme="1"/>
        <rFont val="等线"/>
        <family val="2"/>
        <charset val="134"/>
        <scheme val="minor"/>
      </rPr>
      <t>mpa</t>
    </r>
    <phoneticPr fontId="2" type="noConversion"/>
  </si>
  <si>
    <t>120L/Min</t>
    <phoneticPr fontId="2" type="noConversion"/>
  </si>
  <si>
    <t>装配车间</t>
    <phoneticPr fontId="2" type="noConversion"/>
  </si>
  <si>
    <t>叠片机</t>
    <phoneticPr fontId="2" type="noConversion"/>
  </si>
  <si>
    <t>0.5～0.7Mpa）</t>
    <phoneticPr fontId="2" type="noConversion"/>
  </si>
  <si>
    <t>超声波焊机</t>
    <phoneticPr fontId="2" type="noConversion"/>
  </si>
  <si>
    <t>0.2-0.8MPA</t>
    <phoneticPr fontId="2" type="noConversion"/>
  </si>
  <si>
    <t>手套箱预留</t>
    <phoneticPr fontId="2" type="noConversion"/>
  </si>
  <si>
    <t>顶侧封</t>
    <phoneticPr fontId="2" type="noConversion"/>
  </si>
  <si>
    <t>二封机</t>
    <phoneticPr fontId="2" type="noConversion"/>
  </si>
  <si>
    <t>设备预留</t>
    <phoneticPr fontId="2" type="noConversion"/>
  </si>
  <si>
    <t>预留设备插座</t>
    <phoneticPr fontId="2" type="noConversion"/>
  </si>
  <si>
    <t>焙烧间</t>
    <phoneticPr fontId="2" type="noConversion"/>
  </si>
  <si>
    <t>管式炉OTF-1200X</t>
    <phoneticPr fontId="2" type="noConversion"/>
  </si>
  <si>
    <t>单相</t>
    <phoneticPr fontId="2" type="noConversion"/>
  </si>
  <si>
    <t>氮气、氩气、
氧气、氩氢气</t>
    <phoneticPr fontId="2" type="noConversion"/>
  </si>
  <si>
    <t>需要排风罩</t>
    <phoneticPr fontId="2" type="noConversion"/>
  </si>
  <si>
    <t>焙烧间</t>
    <phoneticPr fontId="2" type="noConversion"/>
  </si>
  <si>
    <t>小型箱式炉—KSL-1200X-J</t>
    <phoneticPr fontId="2" type="noConversion"/>
  </si>
  <si>
    <t>单相</t>
    <phoneticPr fontId="2" type="noConversion"/>
  </si>
  <si>
    <t>大型箱式炉KSL-1100X-L</t>
    <phoneticPr fontId="2" type="noConversion"/>
  </si>
  <si>
    <t>焙烧间</t>
    <phoneticPr fontId="2" type="noConversion"/>
  </si>
  <si>
    <t>旋转炉OTF-1200X-4-R-II-AF</t>
    <phoneticPr fontId="2" type="noConversion"/>
  </si>
  <si>
    <t>氮气、氩气、
氧气、氩氢气</t>
    <phoneticPr fontId="2" type="noConversion"/>
  </si>
  <si>
    <t>箱式气氛炉KSL-1700X-GS</t>
    <phoneticPr fontId="2" type="noConversion"/>
  </si>
  <si>
    <t>需要排风罩</t>
    <phoneticPr fontId="2" type="noConversion"/>
  </si>
  <si>
    <t>烘箱</t>
    <phoneticPr fontId="2" type="noConversion"/>
  </si>
  <si>
    <t>设备预留</t>
    <phoneticPr fontId="2" type="noConversion"/>
  </si>
  <si>
    <t>机房设备区</t>
    <phoneticPr fontId="2" type="noConversion"/>
  </si>
  <si>
    <t>滴露点除湿机组</t>
    <phoneticPr fontId="2" type="noConversion"/>
  </si>
  <si>
    <t>真空泵</t>
    <phoneticPr fontId="2" type="noConversion"/>
  </si>
  <si>
    <t>机房设备区</t>
    <phoneticPr fontId="2" type="noConversion"/>
  </si>
  <si>
    <t>热干机</t>
    <phoneticPr fontId="2" type="noConversion"/>
  </si>
  <si>
    <t>机房设备区</t>
    <phoneticPr fontId="2" type="noConversion"/>
  </si>
  <si>
    <t>干燥机</t>
    <phoneticPr fontId="2" type="noConversion"/>
  </si>
  <si>
    <t>三相</t>
    <phoneticPr fontId="2" type="noConversion"/>
  </si>
  <si>
    <t>空压机</t>
    <phoneticPr fontId="2" type="noConversion"/>
  </si>
  <si>
    <t>机房设备区</t>
    <phoneticPr fontId="2" type="noConversion"/>
  </si>
  <si>
    <t>楼顶设备</t>
    <phoneticPr fontId="2" type="noConversion"/>
  </si>
  <si>
    <t>AMP回收机</t>
    <phoneticPr fontId="2" type="noConversion"/>
  </si>
  <si>
    <t>风冷模组模块机</t>
    <phoneticPr fontId="2" type="noConversion"/>
  </si>
  <si>
    <t>净化工程商确定功率</t>
    <phoneticPr fontId="2" type="noConversion"/>
  </si>
  <si>
    <t>楼顶设备</t>
    <phoneticPr fontId="2" type="noConversion"/>
  </si>
  <si>
    <t>冷冻水循环水泵</t>
    <phoneticPr fontId="2" type="noConversion"/>
  </si>
  <si>
    <t>净化工程商确定功率</t>
    <phoneticPr fontId="2" type="noConversion"/>
  </si>
  <si>
    <t>电柜内插座</t>
    <phoneticPr fontId="2" type="noConversion"/>
  </si>
  <si>
    <t>车间照明</t>
    <phoneticPr fontId="2" type="noConversion"/>
  </si>
  <si>
    <t>照明灯</t>
    <phoneticPr fontId="2" type="noConversion"/>
  </si>
  <si>
    <t>应急照明</t>
    <phoneticPr fontId="2" type="noConversion"/>
  </si>
  <si>
    <t>应急灯</t>
    <phoneticPr fontId="2" type="noConversion"/>
  </si>
  <si>
    <t>单相</t>
    <phoneticPr fontId="2" type="noConversion"/>
  </si>
  <si>
    <t>动力房二级配电柜总负荷用电</t>
    <phoneticPr fontId="2" type="noConversion"/>
  </si>
  <si>
    <t>由工程商根据以上设备功率表确定</t>
    <phoneticPr fontId="2" type="noConversion"/>
  </si>
  <si>
    <t>其他要求：总配电箱加装智能功率表及预留电源紧急切除装置</t>
    <phoneticPr fontId="2" type="noConversion"/>
  </si>
  <si>
    <t>烘箱</t>
    <phoneticPr fontId="1" type="noConversion"/>
  </si>
  <si>
    <t>三相</t>
    <phoneticPr fontId="1" type="noConversion"/>
  </si>
  <si>
    <t>需要排风罩</t>
    <phoneticPr fontId="1" type="noConversion"/>
  </si>
  <si>
    <t>需要排风管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</si>
</sst>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workbookViewId="0">
      <selection activeCell="J9" sqref="J9"/>
    </sheetView>
  </sheetViews>
  <sheetFormatPr defaultRowHeight="14.25" x14ac:dyDescent="0.2"/>
  <sheetData>
    <row r="1" spans="1:18" x14ac:dyDescent="0.2">
      <c r="A1" s="1" t="s">
        <v>0</v>
      </c>
      <c r="B1" s="1" t="s">
        <v>1</v>
      </c>
      <c r="C1" s="1" t="s">
        <v>2</v>
      </c>
      <c r="D1" s="1"/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/>
      <c r="M1" s="3" t="s">
        <v>10</v>
      </c>
      <c r="N1" s="1" t="s">
        <v>11</v>
      </c>
      <c r="O1" s="3" t="s">
        <v>12</v>
      </c>
      <c r="P1" s="1" t="s">
        <v>13</v>
      </c>
      <c r="Q1" s="3" t="s">
        <v>14</v>
      </c>
      <c r="R1" s="1" t="s">
        <v>15</v>
      </c>
    </row>
    <row r="2" spans="1:18" x14ac:dyDescent="0.2">
      <c r="A2" s="4" t="s">
        <v>16</v>
      </c>
      <c r="B2" s="5"/>
      <c r="C2" s="6" t="s">
        <v>17</v>
      </c>
      <c r="D2" s="7"/>
      <c r="E2" s="7">
        <v>10</v>
      </c>
      <c r="F2" s="7" t="s">
        <v>18</v>
      </c>
      <c r="G2" s="7">
        <v>1</v>
      </c>
      <c r="H2" s="8">
        <f>E2*G2</f>
        <v>10</v>
      </c>
      <c r="I2" s="46">
        <f>SUM(H2:H4)</f>
        <v>16</v>
      </c>
      <c r="J2" s="9"/>
      <c r="K2" s="1" t="s">
        <v>19</v>
      </c>
      <c r="L2" s="1" t="s">
        <v>20</v>
      </c>
      <c r="M2" s="1"/>
      <c r="N2" s="1" t="s">
        <v>21</v>
      </c>
      <c r="O2" s="3" t="s">
        <v>22</v>
      </c>
      <c r="P2" s="1"/>
      <c r="Q2" s="1"/>
      <c r="R2" s="3"/>
    </row>
    <row r="3" spans="1:18" x14ac:dyDescent="0.2">
      <c r="A3" s="10" t="s">
        <v>16</v>
      </c>
      <c r="B3" s="11"/>
      <c r="C3" s="11" t="s">
        <v>23</v>
      </c>
      <c r="D3" s="9"/>
      <c r="E3" s="9">
        <v>5</v>
      </c>
      <c r="F3" s="9" t="s">
        <v>18</v>
      </c>
      <c r="G3" s="11">
        <v>1</v>
      </c>
      <c r="H3" s="12">
        <f>E3*G3</f>
        <v>5</v>
      </c>
      <c r="I3" s="46"/>
      <c r="J3" s="9"/>
      <c r="K3" s="1" t="s">
        <v>19</v>
      </c>
      <c r="L3" s="1" t="s">
        <v>20</v>
      </c>
      <c r="M3" s="1"/>
      <c r="N3" s="1"/>
      <c r="O3" s="3" t="s">
        <v>24</v>
      </c>
      <c r="P3" s="1"/>
      <c r="Q3" s="1"/>
      <c r="R3" s="1"/>
    </row>
    <row r="4" spans="1:18" x14ac:dyDescent="0.2">
      <c r="A4" s="10" t="s">
        <v>25</v>
      </c>
      <c r="B4" s="11"/>
      <c r="C4" s="13" t="s">
        <v>26</v>
      </c>
      <c r="D4" s="9"/>
      <c r="E4" s="9">
        <v>0.5</v>
      </c>
      <c r="F4" s="14" t="s">
        <v>27</v>
      </c>
      <c r="G4" s="11">
        <v>2</v>
      </c>
      <c r="H4" s="12">
        <f>E4*G4</f>
        <v>1</v>
      </c>
      <c r="I4" s="46"/>
      <c r="J4" s="9"/>
      <c r="K4" s="1"/>
      <c r="L4" s="1"/>
      <c r="M4" s="1"/>
      <c r="N4" s="1"/>
      <c r="O4" s="1"/>
      <c r="P4" s="1"/>
      <c r="Q4" s="1"/>
      <c r="R4" s="1"/>
    </row>
    <row r="5" spans="1:18" x14ac:dyDescent="0.2">
      <c r="A5" s="15" t="s">
        <v>28</v>
      </c>
      <c r="B5" s="5"/>
      <c r="C5" s="16" t="s">
        <v>29</v>
      </c>
      <c r="D5" s="7"/>
      <c r="E5" s="7">
        <v>10</v>
      </c>
      <c r="F5" s="5" t="s">
        <v>18</v>
      </c>
      <c r="G5" s="5">
        <v>1</v>
      </c>
      <c r="H5" s="17">
        <f t="shared" ref="H5:H42" si="0">E5*G5</f>
        <v>10</v>
      </c>
      <c r="I5" s="51">
        <f>SUM(H5:H7)</f>
        <v>16</v>
      </c>
      <c r="J5" s="11"/>
      <c r="K5" s="1" t="s">
        <v>30</v>
      </c>
      <c r="L5" s="1" t="s">
        <v>31</v>
      </c>
      <c r="M5" s="1"/>
      <c r="N5" s="1" t="s">
        <v>32</v>
      </c>
      <c r="O5" s="3" t="s">
        <v>22</v>
      </c>
      <c r="P5" s="1"/>
      <c r="Q5" s="1"/>
      <c r="R5" s="3"/>
    </row>
    <row r="6" spans="1:18" x14ac:dyDescent="0.2">
      <c r="A6" s="18" t="s">
        <v>28</v>
      </c>
      <c r="B6" s="11"/>
      <c r="C6" s="11" t="s">
        <v>33</v>
      </c>
      <c r="D6" s="9"/>
      <c r="E6" s="9">
        <v>5</v>
      </c>
      <c r="F6" s="11" t="s">
        <v>34</v>
      </c>
      <c r="G6" s="11">
        <v>1</v>
      </c>
      <c r="H6" s="19">
        <f t="shared" si="0"/>
        <v>5</v>
      </c>
      <c r="I6" s="51"/>
      <c r="J6" s="11"/>
      <c r="K6" s="1" t="s">
        <v>19</v>
      </c>
      <c r="L6" s="1" t="s">
        <v>20</v>
      </c>
      <c r="M6" s="1"/>
      <c r="N6" s="1"/>
      <c r="O6" s="3" t="s">
        <v>35</v>
      </c>
      <c r="P6" s="1"/>
      <c r="Q6" s="1"/>
      <c r="R6" s="1"/>
    </row>
    <row r="7" spans="1:18" x14ac:dyDescent="0.2">
      <c r="A7" s="18" t="s">
        <v>28</v>
      </c>
      <c r="B7" s="11"/>
      <c r="C7" s="13" t="s">
        <v>36</v>
      </c>
      <c r="D7" s="9"/>
      <c r="E7" s="9">
        <v>0.5</v>
      </c>
      <c r="F7" s="14" t="s">
        <v>37</v>
      </c>
      <c r="G7" s="11">
        <v>2</v>
      </c>
      <c r="H7" s="19">
        <f t="shared" si="0"/>
        <v>1</v>
      </c>
      <c r="I7" s="51"/>
      <c r="J7" s="11"/>
      <c r="K7" s="1"/>
      <c r="L7" s="1"/>
      <c r="M7" s="1"/>
      <c r="N7" s="1"/>
      <c r="O7" s="1"/>
      <c r="P7" s="1"/>
      <c r="Q7" s="1"/>
      <c r="R7" s="1"/>
    </row>
    <row r="8" spans="1:18" x14ac:dyDescent="0.2">
      <c r="A8" s="20" t="s">
        <v>38</v>
      </c>
      <c r="B8" s="7"/>
      <c r="C8" s="6" t="s">
        <v>39</v>
      </c>
      <c r="D8" s="6"/>
      <c r="E8" s="7">
        <v>80</v>
      </c>
      <c r="F8" s="7" t="s">
        <v>40</v>
      </c>
      <c r="G8" s="7">
        <v>1</v>
      </c>
      <c r="H8" s="8">
        <f t="shared" si="0"/>
        <v>80</v>
      </c>
      <c r="I8" s="46">
        <f>SUM(H8:H12)</f>
        <v>81</v>
      </c>
      <c r="J8" s="9"/>
      <c r="K8" s="1" t="s">
        <v>41</v>
      </c>
      <c r="L8" s="3" t="s">
        <v>42</v>
      </c>
      <c r="M8" s="1"/>
      <c r="N8" s="1"/>
      <c r="O8" s="1"/>
      <c r="P8" s="1"/>
      <c r="Q8" s="1"/>
      <c r="R8" s="1"/>
    </row>
    <row r="9" spans="1:18" x14ac:dyDescent="0.2">
      <c r="A9" s="21" t="s">
        <v>43</v>
      </c>
      <c r="B9" s="13"/>
      <c r="C9" s="13" t="s">
        <v>44</v>
      </c>
      <c r="D9" s="22"/>
      <c r="E9" s="9">
        <v>0.5</v>
      </c>
      <c r="F9" s="14" t="s">
        <v>27</v>
      </c>
      <c r="G9" s="11">
        <v>1</v>
      </c>
      <c r="H9" s="12">
        <f t="shared" si="0"/>
        <v>0.5</v>
      </c>
      <c r="I9" s="46"/>
      <c r="J9" s="9"/>
      <c r="K9" s="1"/>
      <c r="L9" s="1"/>
      <c r="M9" s="1"/>
      <c r="N9" s="1"/>
      <c r="O9" s="1"/>
      <c r="P9" s="1"/>
      <c r="Q9" s="1"/>
      <c r="R9" s="1"/>
    </row>
    <row r="10" spans="1:18" x14ac:dyDescent="0.2">
      <c r="A10" s="21" t="s">
        <v>45</v>
      </c>
      <c r="B10" s="9"/>
      <c r="C10" s="13" t="s">
        <v>46</v>
      </c>
      <c r="D10" s="22"/>
      <c r="E10" s="9">
        <v>0.5</v>
      </c>
      <c r="F10" s="14" t="s">
        <v>27</v>
      </c>
      <c r="G10" s="9">
        <v>1</v>
      </c>
      <c r="H10" s="12">
        <f t="shared" si="0"/>
        <v>0.5</v>
      </c>
      <c r="I10" s="46"/>
      <c r="J10" s="9"/>
      <c r="K10" s="1" t="s">
        <v>41</v>
      </c>
      <c r="L10" s="1"/>
      <c r="M10" s="1"/>
      <c r="N10" s="1"/>
      <c r="O10" s="1"/>
      <c r="P10" s="1"/>
      <c r="Q10" s="1"/>
      <c r="R10" s="1"/>
    </row>
    <row r="11" spans="1:18" x14ac:dyDescent="0.2">
      <c r="A11" s="23"/>
      <c r="B11" s="13"/>
      <c r="C11" s="11"/>
      <c r="D11" s="9"/>
      <c r="E11" s="11"/>
      <c r="F11" s="11"/>
      <c r="G11" s="11"/>
      <c r="H11" s="19"/>
      <c r="I11" s="46"/>
      <c r="J11" s="1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0"/>
      <c r="B12" s="9"/>
      <c r="C12" s="14"/>
      <c r="D12" s="9"/>
      <c r="E12" s="9"/>
      <c r="F12" s="14"/>
      <c r="G12" s="9"/>
      <c r="H12" s="12"/>
      <c r="I12" s="52"/>
      <c r="J12" s="9"/>
      <c r="K12" s="1" t="s">
        <v>47</v>
      </c>
      <c r="L12" s="1"/>
      <c r="M12" s="1"/>
      <c r="N12" s="1"/>
      <c r="O12" s="1"/>
      <c r="P12" s="1"/>
      <c r="Q12" s="1"/>
      <c r="R12" s="1"/>
    </row>
    <row r="13" spans="1:18" x14ac:dyDescent="0.2">
      <c r="A13" s="15" t="s">
        <v>48</v>
      </c>
      <c r="B13" s="5"/>
      <c r="C13" s="16" t="s">
        <v>49</v>
      </c>
      <c r="D13" s="5"/>
      <c r="E13" s="5">
        <v>13</v>
      </c>
      <c r="F13" s="16" t="s">
        <v>18</v>
      </c>
      <c r="G13" s="5">
        <v>1</v>
      </c>
      <c r="H13" s="5">
        <f>E13*G13</f>
        <v>13</v>
      </c>
      <c r="I13" s="53">
        <f>SUM(H13:H24)</f>
        <v>77.5</v>
      </c>
      <c r="J13" s="11"/>
      <c r="K13" s="24" t="s">
        <v>50</v>
      </c>
      <c r="L13" s="25" t="s">
        <v>51</v>
      </c>
      <c r="M13" s="24"/>
      <c r="N13" s="24"/>
      <c r="O13" s="24"/>
      <c r="P13" s="24" t="s">
        <v>52</v>
      </c>
      <c r="Q13" s="24"/>
      <c r="R13" s="3"/>
    </row>
    <row r="14" spans="1:18" x14ac:dyDescent="0.2">
      <c r="A14" s="21" t="s">
        <v>48</v>
      </c>
      <c r="B14" s="11"/>
      <c r="C14" s="14" t="s">
        <v>53</v>
      </c>
      <c r="D14" s="14"/>
      <c r="E14" s="9">
        <v>5.5</v>
      </c>
      <c r="F14" s="14" t="s">
        <v>34</v>
      </c>
      <c r="G14" s="11">
        <v>1</v>
      </c>
      <c r="H14" s="9">
        <f t="shared" si="0"/>
        <v>5.5</v>
      </c>
      <c r="I14" s="54"/>
      <c r="J14" s="9"/>
      <c r="K14" s="3" t="s">
        <v>54</v>
      </c>
      <c r="L14" s="3" t="s">
        <v>55</v>
      </c>
      <c r="M14" s="1"/>
      <c r="N14" s="1"/>
      <c r="O14" s="1"/>
      <c r="P14" s="1"/>
      <c r="Q14" s="1"/>
      <c r="R14" s="1"/>
    </row>
    <row r="15" spans="1:18" x14ac:dyDescent="0.2">
      <c r="A15" s="21" t="s">
        <v>56</v>
      </c>
      <c r="B15" s="11"/>
      <c r="C15" s="14" t="s">
        <v>57</v>
      </c>
      <c r="D15" s="14"/>
      <c r="E15" s="9">
        <v>2</v>
      </c>
      <c r="F15" s="9" t="s">
        <v>27</v>
      </c>
      <c r="G15" s="9">
        <v>1</v>
      </c>
      <c r="H15" s="9">
        <f t="shared" si="0"/>
        <v>2</v>
      </c>
      <c r="I15" s="54"/>
      <c r="J15" s="9"/>
      <c r="K15" s="3" t="s">
        <v>58</v>
      </c>
      <c r="L15" s="3" t="s">
        <v>31</v>
      </c>
      <c r="M15" s="1"/>
      <c r="N15" s="1"/>
      <c r="O15" s="1"/>
      <c r="P15" s="1"/>
      <c r="Q15" s="1"/>
      <c r="R15" s="1"/>
    </row>
    <row r="16" spans="1:18" x14ac:dyDescent="0.2">
      <c r="A16" s="21" t="s">
        <v>56</v>
      </c>
      <c r="B16" s="11"/>
      <c r="C16" s="14" t="s">
        <v>59</v>
      </c>
      <c r="D16" s="14"/>
      <c r="E16" s="9">
        <v>3</v>
      </c>
      <c r="F16" s="9" t="s">
        <v>27</v>
      </c>
      <c r="G16" s="9">
        <v>1</v>
      </c>
      <c r="H16" s="9">
        <f t="shared" si="0"/>
        <v>3</v>
      </c>
      <c r="I16" s="54"/>
      <c r="J16" s="9"/>
      <c r="K16" s="14" t="s">
        <v>60</v>
      </c>
      <c r="L16" s="9"/>
      <c r="M16" s="9"/>
      <c r="N16" s="9"/>
      <c r="O16" s="9"/>
      <c r="P16" s="9"/>
      <c r="Q16" s="9"/>
      <c r="R16" s="9"/>
    </row>
    <row r="17" spans="1:18" x14ac:dyDescent="0.2">
      <c r="A17" s="21" t="s">
        <v>56</v>
      </c>
      <c r="B17" s="11"/>
      <c r="C17" s="13" t="s">
        <v>61</v>
      </c>
      <c r="D17" s="14"/>
      <c r="E17" s="11">
        <v>4</v>
      </c>
      <c r="F17" s="22" t="s">
        <v>27</v>
      </c>
      <c r="G17" s="11">
        <v>1</v>
      </c>
      <c r="H17" s="11">
        <f t="shared" si="0"/>
        <v>4</v>
      </c>
      <c r="I17" s="54"/>
      <c r="J17" s="9"/>
      <c r="K17" s="24" t="s">
        <v>50</v>
      </c>
      <c r="L17" s="25" t="s">
        <v>51</v>
      </c>
      <c r="M17" s="9"/>
      <c r="N17" s="9"/>
      <c r="O17" s="9"/>
      <c r="P17" s="9"/>
      <c r="Q17" s="9" t="s">
        <v>111</v>
      </c>
      <c r="R17" s="9"/>
    </row>
    <row r="18" spans="1:18" x14ac:dyDescent="0.2">
      <c r="A18" s="21" t="s">
        <v>48</v>
      </c>
      <c r="B18" s="11"/>
      <c r="C18" s="26" t="s">
        <v>62</v>
      </c>
      <c r="D18" s="13"/>
      <c r="E18" s="11">
        <v>2</v>
      </c>
      <c r="F18" s="22" t="s">
        <v>27</v>
      </c>
      <c r="G18" s="11">
        <v>1</v>
      </c>
      <c r="H18" s="11">
        <f t="shared" si="0"/>
        <v>2</v>
      </c>
      <c r="I18" s="54"/>
      <c r="J18" s="9"/>
      <c r="K18" s="3" t="s">
        <v>58</v>
      </c>
      <c r="L18" s="3" t="s">
        <v>31</v>
      </c>
      <c r="M18" s="9"/>
      <c r="N18" s="9"/>
      <c r="O18" s="9"/>
      <c r="P18" s="9"/>
      <c r="Q18" s="9"/>
      <c r="R18" s="9"/>
    </row>
    <row r="19" spans="1:18" x14ac:dyDescent="0.2">
      <c r="A19" s="21" t="s">
        <v>48</v>
      </c>
      <c r="B19" s="11"/>
      <c r="C19" s="13" t="s">
        <v>63</v>
      </c>
      <c r="D19" s="13"/>
      <c r="E19" s="11">
        <v>2</v>
      </c>
      <c r="F19" s="22" t="s">
        <v>27</v>
      </c>
      <c r="G19" s="11">
        <v>1</v>
      </c>
      <c r="H19" s="11">
        <f t="shared" si="0"/>
        <v>2</v>
      </c>
      <c r="I19" s="54"/>
      <c r="J19" s="9"/>
      <c r="K19" s="3" t="s">
        <v>58</v>
      </c>
      <c r="L19" s="3" t="s">
        <v>31</v>
      </c>
      <c r="M19" s="9"/>
      <c r="N19" s="1" t="s">
        <v>21</v>
      </c>
      <c r="O19" s="9"/>
      <c r="P19" s="9"/>
      <c r="Q19" s="9"/>
      <c r="R19" s="9"/>
    </row>
    <row r="20" spans="1:18" x14ac:dyDescent="0.2">
      <c r="A20" s="21" t="s">
        <v>56</v>
      </c>
      <c r="B20" s="11"/>
      <c r="C20" s="13" t="s">
        <v>64</v>
      </c>
      <c r="D20" s="13"/>
      <c r="E20" s="11">
        <v>3</v>
      </c>
      <c r="F20" s="13" t="s">
        <v>18</v>
      </c>
      <c r="G20" s="11">
        <v>3</v>
      </c>
      <c r="H20" s="11">
        <f t="shared" si="0"/>
        <v>9</v>
      </c>
      <c r="I20" s="54"/>
      <c r="J20" s="9"/>
      <c r="K20" s="24" t="s">
        <v>50</v>
      </c>
      <c r="L20" s="25" t="s">
        <v>51</v>
      </c>
      <c r="M20" s="9"/>
      <c r="N20" s="9"/>
      <c r="O20" s="9"/>
      <c r="P20" s="9"/>
      <c r="Q20" s="9"/>
      <c r="R20" s="9"/>
    </row>
    <row r="21" spans="1:18" x14ac:dyDescent="0.2">
      <c r="A21" s="21" t="s">
        <v>56</v>
      </c>
      <c r="B21" s="11"/>
      <c r="C21" s="13" t="s">
        <v>65</v>
      </c>
      <c r="D21" s="13"/>
      <c r="E21" s="11">
        <v>2</v>
      </c>
      <c r="F21" s="13" t="s">
        <v>27</v>
      </c>
      <c r="G21" s="11">
        <v>6</v>
      </c>
      <c r="H21" s="11">
        <f t="shared" si="0"/>
        <v>12</v>
      </c>
      <c r="I21" s="54"/>
      <c r="J21" s="9"/>
      <c r="K21" s="14"/>
      <c r="L21" s="9"/>
      <c r="M21" s="9"/>
      <c r="N21" s="9"/>
      <c r="O21" s="9"/>
      <c r="P21" s="9"/>
      <c r="Q21" s="9"/>
      <c r="R21" s="9"/>
    </row>
    <row r="22" spans="1:18" x14ac:dyDescent="0.2">
      <c r="A22" s="21" t="s">
        <v>56</v>
      </c>
      <c r="B22" s="11"/>
      <c r="C22" s="13" t="s">
        <v>108</v>
      </c>
      <c r="D22" s="13"/>
      <c r="E22" s="11">
        <v>10</v>
      </c>
      <c r="F22" s="22" t="s">
        <v>109</v>
      </c>
      <c r="G22" s="11">
        <v>2</v>
      </c>
      <c r="H22" s="11">
        <f t="shared" si="0"/>
        <v>20</v>
      </c>
      <c r="I22" s="54"/>
      <c r="J22" s="9"/>
      <c r="K22" s="24" t="s">
        <v>50</v>
      </c>
      <c r="L22" s="25" t="s">
        <v>51</v>
      </c>
      <c r="M22" s="9"/>
      <c r="N22" s="9"/>
      <c r="O22" s="9"/>
      <c r="P22" s="9"/>
      <c r="Q22" s="9" t="s">
        <v>110</v>
      </c>
      <c r="R22" s="9"/>
    </row>
    <row r="23" spans="1:18" x14ac:dyDescent="0.2">
      <c r="A23" s="21" t="s">
        <v>56</v>
      </c>
      <c r="B23" s="11"/>
      <c r="C23" s="14"/>
      <c r="D23" s="14"/>
      <c r="E23" s="9"/>
      <c r="F23" s="22" t="s">
        <v>27</v>
      </c>
      <c r="G23" s="11">
        <v>1</v>
      </c>
      <c r="H23" s="11">
        <f t="shared" si="0"/>
        <v>0</v>
      </c>
      <c r="I23" s="54"/>
      <c r="J23" s="9"/>
      <c r="K23" s="14"/>
      <c r="L23" s="9"/>
      <c r="M23" s="9"/>
      <c r="N23" s="9"/>
      <c r="O23" s="9"/>
      <c r="P23" s="9"/>
      <c r="Q23" s="9"/>
      <c r="R23" s="9"/>
    </row>
    <row r="24" spans="1:18" x14ac:dyDescent="0.2">
      <c r="A24" s="27" t="s">
        <v>56</v>
      </c>
      <c r="B24" s="28"/>
      <c r="C24" s="27" t="s">
        <v>26</v>
      </c>
      <c r="D24" s="27"/>
      <c r="E24" s="29">
        <v>0.5</v>
      </c>
      <c r="F24" s="27" t="s">
        <v>27</v>
      </c>
      <c r="G24" s="29">
        <v>10</v>
      </c>
      <c r="H24" s="30">
        <f t="shared" si="0"/>
        <v>5</v>
      </c>
      <c r="I24" s="55"/>
      <c r="J24" s="9"/>
      <c r="K24" s="14"/>
      <c r="L24" s="9"/>
      <c r="M24" s="9"/>
      <c r="N24" s="9"/>
      <c r="O24" s="9"/>
      <c r="P24" s="9"/>
      <c r="Q24" s="9"/>
      <c r="R24" s="9"/>
    </row>
    <row r="25" spans="1:18" ht="57" x14ac:dyDescent="0.2">
      <c r="A25" s="21" t="s">
        <v>66</v>
      </c>
      <c r="B25" s="11"/>
      <c r="C25" s="26" t="s">
        <v>67</v>
      </c>
      <c r="D25" s="13"/>
      <c r="E25" s="11">
        <v>3</v>
      </c>
      <c r="F25" s="22" t="s">
        <v>68</v>
      </c>
      <c r="G25" s="11">
        <v>3</v>
      </c>
      <c r="H25" s="11">
        <f t="shared" si="0"/>
        <v>9</v>
      </c>
      <c r="I25" s="46">
        <f>SUM(H25:H32)</f>
        <v>48.5</v>
      </c>
      <c r="J25" s="9"/>
      <c r="K25" s="14"/>
      <c r="L25" s="9"/>
      <c r="M25" s="26" t="s">
        <v>69</v>
      </c>
      <c r="N25" s="9"/>
      <c r="O25" s="9"/>
      <c r="P25" s="9"/>
      <c r="Q25" s="14" t="s">
        <v>70</v>
      </c>
      <c r="R25" s="9"/>
    </row>
    <row r="26" spans="1:18" ht="57" x14ac:dyDescent="0.2">
      <c r="A26" s="21" t="s">
        <v>71</v>
      </c>
      <c r="B26" s="11"/>
      <c r="C26" s="13" t="s">
        <v>72</v>
      </c>
      <c r="D26" s="13"/>
      <c r="E26" s="11">
        <v>2.5</v>
      </c>
      <c r="F26" s="22" t="s">
        <v>73</v>
      </c>
      <c r="G26" s="11">
        <v>3</v>
      </c>
      <c r="H26" s="11">
        <f t="shared" si="0"/>
        <v>7.5</v>
      </c>
      <c r="I26" s="46"/>
      <c r="J26" s="9"/>
      <c r="K26" s="14"/>
      <c r="L26" s="9"/>
      <c r="M26" s="26" t="s">
        <v>69</v>
      </c>
      <c r="N26" s="9"/>
      <c r="O26" s="9"/>
      <c r="P26" s="9"/>
      <c r="Q26" s="14" t="s">
        <v>70</v>
      </c>
      <c r="R26" s="9"/>
    </row>
    <row r="27" spans="1:18" ht="57" x14ac:dyDescent="0.2">
      <c r="A27" s="21" t="s">
        <v>71</v>
      </c>
      <c r="B27" s="11"/>
      <c r="C27" s="13" t="s">
        <v>74</v>
      </c>
      <c r="D27" s="13"/>
      <c r="E27" s="11">
        <v>7.5</v>
      </c>
      <c r="F27" s="22" t="s">
        <v>27</v>
      </c>
      <c r="G27" s="11">
        <v>1</v>
      </c>
      <c r="H27" s="11">
        <f t="shared" si="0"/>
        <v>7.5</v>
      </c>
      <c r="I27" s="46"/>
      <c r="J27" s="9"/>
      <c r="K27" s="14"/>
      <c r="L27" s="9"/>
      <c r="M27" s="26" t="s">
        <v>69</v>
      </c>
      <c r="N27" s="9"/>
      <c r="O27" s="9"/>
      <c r="P27" s="9"/>
      <c r="Q27" s="14" t="s">
        <v>70</v>
      </c>
      <c r="R27" s="9"/>
    </row>
    <row r="28" spans="1:18" ht="57" x14ac:dyDescent="0.2">
      <c r="A28" s="21" t="s">
        <v>75</v>
      </c>
      <c r="B28" s="11"/>
      <c r="C28" s="14" t="s">
        <v>76</v>
      </c>
      <c r="D28" s="13"/>
      <c r="E28" s="11">
        <v>2.5</v>
      </c>
      <c r="F28" s="22" t="s">
        <v>27</v>
      </c>
      <c r="G28" s="11">
        <v>1</v>
      </c>
      <c r="H28" s="11">
        <f t="shared" si="0"/>
        <v>2.5</v>
      </c>
      <c r="I28" s="46"/>
      <c r="J28" s="9"/>
      <c r="K28" s="14"/>
      <c r="L28" s="9"/>
      <c r="M28" s="26" t="s">
        <v>77</v>
      </c>
      <c r="N28" s="9"/>
      <c r="O28" s="9"/>
      <c r="P28" s="9"/>
      <c r="Q28" s="14" t="s">
        <v>70</v>
      </c>
      <c r="R28" s="9"/>
    </row>
    <row r="29" spans="1:18" ht="57" x14ac:dyDescent="0.2">
      <c r="A29" s="21" t="s">
        <v>71</v>
      </c>
      <c r="B29" s="11"/>
      <c r="C29" s="26" t="s">
        <v>78</v>
      </c>
      <c r="D29" s="13"/>
      <c r="E29" s="11">
        <v>7</v>
      </c>
      <c r="F29" s="22" t="s">
        <v>27</v>
      </c>
      <c r="G29" s="11">
        <v>2</v>
      </c>
      <c r="H29" s="11">
        <f t="shared" si="0"/>
        <v>14</v>
      </c>
      <c r="I29" s="46"/>
      <c r="J29" s="9"/>
      <c r="K29" s="14"/>
      <c r="L29" s="9"/>
      <c r="M29" s="26" t="s">
        <v>77</v>
      </c>
      <c r="N29" s="9"/>
      <c r="O29" s="9"/>
      <c r="P29" s="9"/>
      <c r="Q29" s="14" t="s">
        <v>79</v>
      </c>
      <c r="R29" s="9"/>
    </row>
    <row r="30" spans="1:18" x14ac:dyDescent="0.2">
      <c r="A30" s="21" t="s">
        <v>66</v>
      </c>
      <c r="B30" s="11"/>
      <c r="C30" s="26" t="s">
        <v>80</v>
      </c>
      <c r="D30" s="13"/>
      <c r="E30" s="11">
        <v>3</v>
      </c>
      <c r="F30" s="13" t="s">
        <v>27</v>
      </c>
      <c r="G30" s="11">
        <v>1</v>
      </c>
      <c r="H30" s="11">
        <f t="shared" si="0"/>
        <v>3</v>
      </c>
      <c r="I30" s="46"/>
      <c r="J30" s="9"/>
      <c r="K30" s="14"/>
      <c r="L30" s="9"/>
      <c r="M30" s="9"/>
      <c r="N30" s="9"/>
      <c r="O30" s="9"/>
      <c r="P30" s="9"/>
      <c r="Q30" s="14" t="s">
        <v>79</v>
      </c>
      <c r="R30" s="9"/>
    </row>
    <row r="31" spans="1:18" x14ac:dyDescent="0.2">
      <c r="A31" s="21" t="s">
        <v>75</v>
      </c>
      <c r="B31" s="11"/>
      <c r="C31" s="26" t="s">
        <v>81</v>
      </c>
      <c r="D31" s="13"/>
      <c r="E31" s="11">
        <v>2</v>
      </c>
      <c r="F31" s="13" t="s">
        <v>27</v>
      </c>
      <c r="G31" s="11">
        <v>2</v>
      </c>
      <c r="H31" s="11">
        <f t="shared" si="0"/>
        <v>4</v>
      </c>
      <c r="I31" s="46"/>
      <c r="J31" s="9"/>
      <c r="K31" s="14"/>
      <c r="L31" s="9"/>
      <c r="M31" s="9"/>
      <c r="N31" s="9"/>
      <c r="O31" s="9"/>
      <c r="P31" s="9"/>
      <c r="Q31" s="14"/>
      <c r="R31" s="9"/>
    </row>
    <row r="32" spans="1:18" x14ac:dyDescent="0.2">
      <c r="A32" s="21" t="s">
        <v>71</v>
      </c>
      <c r="B32" s="28"/>
      <c r="C32" s="27" t="s">
        <v>26</v>
      </c>
      <c r="D32" s="13"/>
      <c r="E32" s="29">
        <v>0.5</v>
      </c>
      <c r="F32" s="14" t="s">
        <v>27</v>
      </c>
      <c r="G32" s="29">
        <v>2</v>
      </c>
      <c r="H32" s="31">
        <f t="shared" si="0"/>
        <v>1</v>
      </c>
      <c r="I32" s="46"/>
      <c r="J32" s="9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20" t="s">
        <v>82</v>
      </c>
      <c r="B33" s="5"/>
      <c r="C33" s="7" t="s">
        <v>83</v>
      </c>
      <c r="D33" s="6"/>
      <c r="E33" s="5">
        <v>100</v>
      </c>
      <c r="F33" s="6" t="s">
        <v>40</v>
      </c>
      <c r="G33" s="7">
        <v>1</v>
      </c>
      <c r="H33" s="8">
        <f t="shared" si="0"/>
        <v>100</v>
      </c>
      <c r="I33" s="46">
        <f>SUM(H33:H38)</f>
        <v>122.5</v>
      </c>
      <c r="J33" s="9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21" t="s">
        <v>82</v>
      </c>
      <c r="B34" s="11"/>
      <c r="C34" s="22" t="s">
        <v>84</v>
      </c>
      <c r="D34" s="13"/>
      <c r="E34" s="9">
        <v>5</v>
      </c>
      <c r="F34" s="22" t="s">
        <v>18</v>
      </c>
      <c r="G34" s="11">
        <v>1</v>
      </c>
      <c r="H34" s="12">
        <f t="shared" si="0"/>
        <v>5</v>
      </c>
      <c r="I34" s="46"/>
      <c r="J34" s="9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21" t="s">
        <v>85</v>
      </c>
      <c r="B35" s="11"/>
      <c r="C35" s="22" t="s">
        <v>86</v>
      </c>
      <c r="D35" s="13"/>
      <c r="E35" s="9">
        <v>2</v>
      </c>
      <c r="F35" s="14" t="s">
        <v>18</v>
      </c>
      <c r="G35" s="11">
        <v>1</v>
      </c>
      <c r="H35" s="12">
        <f t="shared" si="0"/>
        <v>2</v>
      </c>
      <c r="I35" s="46"/>
      <c r="J35" s="9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21" t="s">
        <v>87</v>
      </c>
      <c r="B36" s="11"/>
      <c r="C36" s="22" t="s">
        <v>88</v>
      </c>
      <c r="D36" s="13"/>
      <c r="E36" s="9">
        <v>3</v>
      </c>
      <c r="F36" s="14" t="s">
        <v>89</v>
      </c>
      <c r="G36" s="11">
        <v>1</v>
      </c>
      <c r="H36" s="12">
        <f t="shared" si="0"/>
        <v>3</v>
      </c>
      <c r="I36" s="46"/>
      <c r="J36" s="9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21" t="s">
        <v>85</v>
      </c>
      <c r="B37" s="11"/>
      <c r="C37" s="13" t="s">
        <v>90</v>
      </c>
      <c r="D37" s="13"/>
      <c r="E37" s="9">
        <v>12</v>
      </c>
      <c r="F37" s="14" t="s">
        <v>18</v>
      </c>
      <c r="G37" s="9">
        <v>1</v>
      </c>
      <c r="H37" s="12">
        <f t="shared" si="0"/>
        <v>12</v>
      </c>
      <c r="I37" s="46"/>
      <c r="J37" s="9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21" t="s">
        <v>91</v>
      </c>
      <c r="B38" s="28"/>
      <c r="C38" s="27" t="s">
        <v>26</v>
      </c>
      <c r="D38" s="27"/>
      <c r="E38" s="29">
        <v>0.5</v>
      </c>
      <c r="F38" s="27" t="s">
        <v>27</v>
      </c>
      <c r="G38" s="29">
        <v>1</v>
      </c>
      <c r="H38" s="31">
        <f t="shared" si="0"/>
        <v>0.5</v>
      </c>
      <c r="I38" s="46"/>
      <c r="J38" s="9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20" t="s">
        <v>92</v>
      </c>
      <c r="B39" s="5"/>
      <c r="C39" s="7" t="s">
        <v>93</v>
      </c>
      <c r="D39" s="6"/>
      <c r="E39" s="32">
        <v>10</v>
      </c>
      <c r="F39" s="6" t="s">
        <v>89</v>
      </c>
      <c r="G39" s="7">
        <v>1</v>
      </c>
      <c r="H39" s="8">
        <f t="shared" si="0"/>
        <v>10</v>
      </c>
      <c r="I39" s="46">
        <f>SUM(H39:H42)</f>
        <v>120.5</v>
      </c>
      <c r="J39" s="9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21" t="s">
        <v>92</v>
      </c>
      <c r="B40" s="11"/>
      <c r="C40" s="14" t="s">
        <v>94</v>
      </c>
      <c r="D40" s="14"/>
      <c r="E40" s="33">
        <v>100</v>
      </c>
      <c r="F40" s="14" t="s">
        <v>34</v>
      </c>
      <c r="G40" s="9">
        <v>1</v>
      </c>
      <c r="H40" s="12">
        <f t="shared" si="0"/>
        <v>100</v>
      </c>
      <c r="I40" s="46"/>
      <c r="J40" s="14" t="s">
        <v>95</v>
      </c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21" t="s">
        <v>96</v>
      </c>
      <c r="B41" s="11"/>
      <c r="C41" s="14" t="s">
        <v>97</v>
      </c>
      <c r="D41" s="14"/>
      <c r="E41" s="34">
        <v>10</v>
      </c>
      <c r="F41" s="14" t="s">
        <v>18</v>
      </c>
      <c r="G41" s="9">
        <v>1</v>
      </c>
      <c r="H41" s="12">
        <f t="shared" si="0"/>
        <v>10</v>
      </c>
      <c r="I41" s="46"/>
      <c r="J41" s="14" t="s">
        <v>98</v>
      </c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35" t="s">
        <v>96</v>
      </c>
      <c r="B42" s="28"/>
      <c r="C42" s="27" t="s">
        <v>99</v>
      </c>
      <c r="D42" s="29"/>
      <c r="E42" s="29">
        <v>0.5</v>
      </c>
      <c r="F42" s="27" t="s">
        <v>68</v>
      </c>
      <c r="G42" s="29">
        <v>1</v>
      </c>
      <c r="H42" s="31">
        <f t="shared" si="0"/>
        <v>0.5</v>
      </c>
      <c r="I42" s="46"/>
      <c r="J42" s="9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36" t="s">
        <v>100</v>
      </c>
      <c r="B43" s="37"/>
      <c r="C43" s="36" t="s">
        <v>101</v>
      </c>
      <c r="D43" s="37"/>
      <c r="E43" s="37">
        <v>0.1</v>
      </c>
      <c r="F43" s="36" t="s">
        <v>27</v>
      </c>
      <c r="G43" s="37">
        <v>40</v>
      </c>
      <c r="H43" s="37">
        <f>E43*G43</f>
        <v>4</v>
      </c>
      <c r="I43" s="47">
        <f>H43+H44</f>
        <v>5</v>
      </c>
      <c r="J43" s="37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36" t="s">
        <v>102</v>
      </c>
      <c r="B44" s="37"/>
      <c r="C44" s="36" t="s">
        <v>103</v>
      </c>
      <c r="D44" s="37"/>
      <c r="E44" s="37">
        <v>0.1</v>
      </c>
      <c r="F44" s="36" t="s">
        <v>104</v>
      </c>
      <c r="G44" s="37">
        <v>10</v>
      </c>
      <c r="H44" s="37">
        <f>E44*G44</f>
        <v>1</v>
      </c>
      <c r="I44" s="48"/>
      <c r="J44" s="37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49" t="s">
        <v>105</v>
      </c>
      <c r="B45" s="49"/>
      <c r="C45" s="38"/>
      <c r="D45" s="39"/>
      <c r="E45" s="39"/>
      <c r="F45" s="38"/>
      <c r="G45" s="39"/>
      <c r="H45" s="39"/>
      <c r="I45" s="40"/>
      <c r="J45" s="40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49"/>
      <c r="B46" s="50"/>
      <c r="C46" s="38"/>
      <c r="D46" s="39"/>
      <c r="E46" s="39"/>
      <c r="F46" s="38"/>
      <c r="G46" s="39"/>
      <c r="H46" s="39"/>
      <c r="I46" s="40"/>
      <c r="J46" s="40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49"/>
      <c r="B47" s="50"/>
      <c r="C47" s="38"/>
      <c r="D47" s="39"/>
      <c r="E47" s="39"/>
      <c r="F47" s="38"/>
      <c r="G47" s="39"/>
      <c r="H47" s="39"/>
      <c r="I47" s="40"/>
      <c r="J47" s="40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49"/>
      <c r="B48" s="50"/>
      <c r="C48" s="38"/>
      <c r="D48" s="39"/>
      <c r="E48" s="39"/>
      <c r="F48" s="38"/>
      <c r="G48" s="39"/>
      <c r="H48" s="39"/>
      <c r="I48" s="40"/>
      <c r="J48" s="40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49"/>
      <c r="B49" s="50"/>
      <c r="C49" s="38"/>
      <c r="D49" s="39"/>
      <c r="E49" s="39"/>
      <c r="F49" s="38"/>
      <c r="G49" s="39"/>
      <c r="H49" s="39"/>
      <c r="I49" s="40"/>
      <c r="J49" s="40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49"/>
      <c r="B50" s="50"/>
      <c r="C50" s="38"/>
      <c r="D50" s="39"/>
      <c r="E50" s="39"/>
      <c r="F50" s="38"/>
      <c r="G50" s="39"/>
      <c r="H50" s="39"/>
      <c r="I50" s="40"/>
      <c r="J50" s="41" t="s">
        <v>106</v>
      </c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49"/>
      <c r="B51" s="50"/>
      <c r="C51" s="38"/>
      <c r="D51" s="39"/>
      <c r="E51" s="39"/>
      <c r="F51" s="38"/>
      <c r="G51" s="39"/>
      <c r="H51" s="39"/>
      <c r="I51" s="40"/>
      <c r="J51" s="40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49"/>
      <c r="B52" s="50"/>
      <c r="C52" s="38"/>
      <c r="D52" s="39"/>
      <c r="E52" s="42"/>
      <c r="F52" s="38"/>
      <c r="G52" s="39"/>
      <c r="H52" s="39"/>
      <c r="I52" s="40"/>
      <c r="J52" s="40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49"/>
      <c r="B53" s="50"/>
      <c r="C53" s="38"/>
      <c r="D53" s="39"/>
      <c r="E53" s="42"/>
      <c r="F53" s="38"/>
      <c r="G53" s="39"/>
      <c r="H53" s="39"/>
      <c r="I53" s="40"/>
      <c r="J53" s="40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49"/>
      <c r="B54" s="50"/>
      <c r="C54" s="38"/>
      <c r="D54" s="39"/>
      <c r="E54" s="42"/>
      <c r="F54" s="38"/>
      <c r="G54" s="39"/>
      <c r="H54" s="39"/>
      <c r="I54" s="40"/>
      <c r="J54" s="40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49"/>
      <c r="B55" s="50"/>
      <c r="C55" s="38"/>
      <c r="D55" s="39"/>
      <c r="E55" s="42"/>
      <c r="F55" s="38"/>
      <c r="G55" s="39"/>
      <c r="H55" s="39"/>
      <c r="I55" s="40"/>
      <c r="J55" s="40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49"/>
      <c r="B56" s="50"/>
      <c r="C56" s="38"/>
      <c r="D56" s="39"/>
      <c r="E56" s="42"/>
      <c r="F56" s="38"/>
      <c r="G56" s="39"/>
      <c r="H56" s="39"/>
      <c r="I56" s="40"/>
      <c r="J56" s="40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43"/>
      <c r="B57" s="44"/>
      <c r="C57" s="41"/>
      <c r="D57" s="40"/>
      <c r="E57" s="45"/>
      <c r="F57" s="41"/>
      <c r="G57" s="41" t="s">
        <v>6</v>
      </c>
      <c r="H57" s="40">
        <f>SUM(H45:H56)</f>
        <v>0</v>
      </c>
      <c r="I57" s="40"/>
      <c r="J57" s="40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3" t="s">
        <v>107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</sheetData>
  <mergeCells count="10">
    <mergeCell ref="I39:I42"/>
    <mergeCell ref="I43:I44"/>
    <mergeCell ref="A45:A56"/>
    <mergeCell ref="B45:B56"/>
    <mergeCell ref="I2:I4"/>
    <mergeCell ref="I5:I7"/>
    <mergeCell ref="I8:I12"/>
    <mergeCell ref="I13:I24"/>
    <mergeCell ref="I25:I32"/>
    <mergeCell ref="I33:I3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huangxiaoyan</dc:creator>
  <cp:lastModifiedBy>huangxiaoyan</cp:lastModifiedBy>
  <dcterms:created xsi:type="dcterms:W3CDTF">2021-11-24T03:40:40Z</dcterms:created>
  <dcterms:modified xsi:type="dcterms:W3CDTF">2021-11-24T05:55:04Z</dcterms:modified>
</cp:coreProperties>
</file>